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 год " sheetId="1" r:id="rId1"/>
  </sheets>
  <definedNames>
    <definedName name="_xlnm.Print_Area" localSheetId="0">'2014 год '!$A$1:$E$31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<sst xmlns="http://schemas.openxmlformats.org/spreadsheetml/2006/main" count="33" uniqueCount="33">
  <si>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</si>
  <si>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>-водоотведение</t>
  </si>
  <si>
    <t>- прочие виды деятельности</t>
  </si>
  <si>
    <t>( тыс. руб. )</t>
  </si>
  <si>
    <t>%</t>
  </si>
  <si>
    <t>- электроснабжение</t>
  </si>
  <si>
    <t>- теплоснабжение</t>
  </si>
  <si>
    <t>1</t>
  </si>
  <si>
    <t>2</t>
  </si>
  <si>
    <t>3</t>
  </si>
  <si>
    <t>4</t>
  </si>
  <si>
    <t>5</t>
  </si>
  <si>
    <t>№ п/п</t>
  </si>
  <si>
    <t xml:space="preserve">- водоснабжение </t>
  </si>
  <si>
    <t>1.1</t>
  </si>
  <si>
    <t>1.2</t>
  </si>
  <si>
    <t>2.1</t>
  </si>
  <si>
    <t>3.1</t>
  </si>
  <si>
    <t>4.1</t>
  </si>
  <si>
    <t>4.2</t>
  </si>
  <si>
    <t>транспортировка сточных вод</t>
  </si>
  <si>
    <t>транспортировка воды</t>
  </si>
  <si>
    <t>техническая вода</t>
  </si>
  <si>
    <t>тепловая энергия</t>
  </si>
  <si>
    <t>теплоноситель</t>
  </si>
  <si>
    <t>передача электрической энергии</t>
  </si>
  <si>
    <t>3.2</t>
  </si>
  <si>
    <t>оплата потерь электрической энергии</t>
  </si>
  <si>
    <r>
      <t>Всего</t>
    </r>
    <r>
      <rPr>
        <b/>
        <sz val="14"/>
        <rFont val="Times New Roman"/>
        <family val="1"/>
      </rPr>
      <t>, в т. ч. по видам деятельности :</t>
    </r>
  </si>
  <si>
    <t>Удельный вес выручки каждого вида деятельности в общем объеме выручке</t>
  </si>
  <si>
    <t>Информация</t>
  </si>
  <si>
    <t>об объеме выручки от регулируемых видов деятельности  открытого акционерного общества "Учалинский горно-обогатительный комбинат" за 2014 год.</t>
  </si>
  <si>
    <t xml:space="preserve">Выручка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</si>
</sst>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left" wrapText="1" indent="2"/>
    </xf>
    <xf numFmtId="49" fontId="1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left" wrapText="1" indent="2"/>
    </xf>
    <xf numFmtId="4" fontId="1" fillId="33" borderId="14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3" fontId="6" fillId="31" borderId="1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31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tabSelected="1" zoomScale="71" zoomScaleNormal="71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6.00390625" style="1" customWidth="1"/>
    <col min="3" max="3" width="49.8515625" style="1" customWidth="1"/>
    <col min="4" max="4" width="26.28125" style="1" customWidth="1"/>
    <col min="5" max="5" width="30.00390625" style="1" customWidth="1"/>
    <col min="6" max="16384" width="9.140625" style="1" customWidth="1"/>
  </cols>
  <sheetData>
    <row r="1" ht="20.25" customHeight="1"/>
    <row r="2" spans="2:5" s="2" customFormat="1" ht="26.25" customHeight="1">
      <c r="B2" s="30" t="s">
        <v>30</v>
      </c>
      <c r="C2" s="30"/>
      <c r="D2" s="30"/>
      <c r="E2" s="30"/>
    </row>
    <row r="3" spans="2:5" s="2" customFormat="1" ht="47.25" customHeight="1">
      <c r="B3" s="33" t="s">
        <v>31</v>
      </c>
      <c r="C3" s="33"/>
      <c r="D3" s="33"/>
      <c r="E3" s="33"/>
    </row>
    <row r="4" s="2" customFormat="1" ht="24" customHeight="1">
      <c r="E4" s="3"/>
    </row>
    <row r="5" ht="14.25" customHeight="1"/>
    <row r="6" spans="2:5" s="7" customFormat="1" ht="93" customHeight="1">
      <c r="B6" s="4" t="s">
        <v>12</v>
      </c>
      <c r="C6" s="31" t="s">
        <v>0</v>
      </c>
      <c r="D6" s="6" t="s">
        <v>32</v>
      </c>
      <c r="E6" s="5" t="s">
        <v>29</v>
      </c>
    </row>
    <row r="7" spans="2:5" s="7" customFormat="1" ht="25.5" customHeight="1">
      <c r="B7" s="8"/>
      <c r="C7" s="32"/>
      <c r="D7" s="9" t="s">
        <v>3</v>
      </c>
      <c r="E7" s="10" t="s">
        <v>4</v>
      </c>
    </row>
    <row r="8" spans="2:5" ht="39.75" customHeight="1">
      <c r="B8" s="11"/>
      <c r="C8" s="12" t="s">
        <v>28</v>
      </c>
      <c r="D8" s="27">
        <f>3275569.3+15785140</f>
        <v>19060709.3</v>
      </c>
      <c r="E8" s="13">
        <f>D8/D$8*100</f>
        <v>100</v>
      </c>
    </row>
    <row r="9" spans="2:5" s="17" customFormat="1" ht="39.75" customHeight="1">
      <c r="B9" s="14" t="s">
        <v>7</v>
      </c>
      <c r="C9" s="15" t="s">
        <v>13</v>
      </c>
      <c r="D9" s="28">
        <f>D10+D11</f>
        <v>998.3000000000001</v>
      </c>
      <c r="E9" s="16">
        <f aca="true" t="shared" si="0" ref="E9:E20">D9/D$8*100</f>
        <v>0.00523747560642982</v>
      </c>
    </row>
    <row r="10" spans="2:5" s="17" customFormat="1" ht="39.75" customHeight="1">
      <c r="B10" s="14" t="s">
        <v>14</v>
      </c>
      <c r="C10" s="18" t="s">
        <v>21</v>
      </c>
      <c r="D10" s="29">
        <f>126.9+30.2</f>
        <v>157.1</v>
      </c>
      <c r="E10" s="16">
        <f t="shared" si="0"/>
        <v>0.0008242085723431078</v>
      </c>
    </row>
    <row r="11" spans="2:5" s="17" customFormat="1" ht="39.75" customHeight="1">
      <c r="B11" s="14" t="s">
        <v>15</v>
      </c>
      <c r="C11" s="18" t="s">
        <v>22</v>
      </c>
      <c r="D11" s="29">
        <f>708.4+132.8</f>
        <v>841.2</v>
      </c>
      <c r="E11" s="16">
        <f t="shared" si="0"/>
        <v>0.004413267034086711</v>
      </c>
    </row>
    <row r="12" spans="2:5" s="17" customFormat="1" ht="39.75" customHeight="1">
      <c r="B12" s="14" t="s">
        <v>8</v>
      </c>
      <c r="C12" s="15" t="s">
        <v>1</v>
      </c>
      <c r="D12" s="28">
        <f>D13</f>
        <v>477.4</v>
      </c>
      <c r="E12" s="16">
        <f t="shared" si="0"/>
        <v>0.0025046287233392722</v>
      </c>
    </row>
    <row r="13" spans="2:5" s="17" customFormat="1" ht="39.75" customHeight="1">
      <c r="B13" s="14" t="s">
        <v>16</v>
      </c>
      <c r="C13" s="18" t="s">
        <v>20</v>
      </c>
      <c r="D13" s="29">
        <v>477.4</v>
      </c>
      <c r="E13" s="16">
        <f t="shared" si="0"/>
        <v>0.0025046287233392722</v>
      </c>
    </row>
    <row r="14" spans="2:5" s="17" customFormat="1" ht="39.75" customHeight="1">
      <c r="B14" s="14" t="s">
        <v>9</v>
      </c>
      <c r="C14" s="15" t="s">
        <v>5</v>
      </c>
      <c r="D14" s="28">
        <f>D15+D16</f>
        <v>7747.9</v>
      </c>
      <c r="E14" s="16">
        <f t="shared" si="0"/>
        <v>0.040648539768664324</v>
      </c>
    </row>
    <row r="15" spans="2:5" s="22" customFormat="1" ht="39.75" customHeight="1">
      <c r="B15" s="19" t="s">
        <v>17</v>
      </c>
      <c r="C15" s="20" t="s">
        <v>25</v>
      </c>
      <c r="D15" s="29">
        <v>5555</v>
      </c>
      <c r="E15" s="21">
        <f t="shared" si="0"/>
        <v>0.029143721319961582</v>
      </c>
    </row>
    <row r="16" spans="2:5" s="22" customFormat="1" ht="39.75" customHeight="1">
      <c r="B16" s="19" t="s">
        <v>26</v>
      </c>
      <c r="C16" s="20" t="s">
        <v>27</v>
      </c>
      <c r="D16" s="29">
        <v>2192.9</v>
      </c>
      <c r="E16" s="21">
        <f t="shared" si="0"/>
        <v>0.011504818448702747</v>
      </c>
    </row>
    <row r="17" spans="2:5" s="17" customFormat="1" ht="39.75" customHeight="1">
      <c r="B17" s="14" t="s">
        <v>10</v>
      </c>
      <c r="C17" s="15" t="s">
        <v>6</v>
      </c>
      <c r="D17" s="28">
        <f>D18+D19</f>
        <v>105616.5</v>
      </c>
      <c r="E17" s="16">
        <f t="shared" si="0"/>
        <v>0.5541058222843784</v>
      </c>
    </row>
    <row r="18" spans="2:5" s="17" customFormat="1" ht="39.75" customHeight="1">
      <c r="B18" s="14" t="s">
        <v>18</v>
      </c>
      <c r="C18" s="18" t="s">
        <v>23</v>
      </c>
      <c r="D18" s="29">
        <f>6237.5+95391.9</f>
        <v>101629.4</v>
      </c>
      <c r="E18" s="16">
        <f t="shared" si="0"/>
        <v>0.5331879228649691</v>
      </c>
    </row>
    <row r="19" spans="2:5" s="17" customFormat="1" ht="39.75" customHeight="1">
      <c r="B19" s="14" t="s">
        <v>19</v>
      </c>
      <c r="C19" s="18" t="s">
        <v>24</v>
      </c>
      <c r="D19" s="29">
        <f>398.1+3589</f>
        <v>3987.1</v>
      </c>
      <c r="E19" s="16">
        <f t="shared" si="0"/>
        <v>0.020917899419409327</v>
      </c>
    </row>
    <row r="20" spans="2:5" s="17" customFormat="1" ht="39.75" customHeight="1">
      <c r="B20" s="14" t="s">
        <v>11</v>
      </c>
      <c r="C20" s="15" t="s">
        <v>2</v>
      </c>
      <c r="D20" s="28">
        <f>D8-D9-D12-D14-D17</f>
        <v>18945869.200000003</v>
      </c>
      <c r="E20" s="16">
        <f t="shared" si="0"/>
        <v>99.3975035336172</v>
      </c>
    </row>
    <row r="21" spans="2:5" s="17" customFormat="1" ht="22.5" customHeight="1">
      <c r="B21" s="23"/>
      <c r="C21" s="24"/>
      <c r="D21" s="23"/>
      <c r="E21" s="23"/>
    </row>
    <row r="22" s="17" customFormat="1" ht="33" customHeight="1">
      <c r="C22" s="25"/>
    </row>
    <row r="23" s="17" customFormat="1" ht="33" customHeight="1"/>
    <row r="24" s="17" customFormat="1" ht="18" customHeight="1">
      <c r="C24" s="26"/>
    </row>
    <row r="25" s="17" customFormat="1" ht="18" customHeight="1">
      <c r="C25" s="26"/>
    </row>
    <row r="26" s="17" customFormat="1" ht="18" customHeight="1"/>
    <row r="27" s="17" customFormat="1" ht="18" customHeight="1"/>
    <row r="28" s="17" customFormat="1" ht="18" customHeight="1"/>
    <row r="29" s="17" customFormat="1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3">
    <mergeCell ref="B2:E2"/>
    <mergeCell ref="B3:E3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Тимофеев Сергей Сергеевич</cp:lastModifiedBy>
  <cp:lastPrinted>2017-02-06T05:43:18Z</cp:lastPrinted>
  <dcterms:created xsi:type="dcterms:W3CDTF">1996-10-08T23:32:33Z</dcterms:created>
  <dcterms:modified xsi:type="dcterms:W3CDTF">2018-03-15T05:05:03Z</dcterms:modified>
  <cp:category/>
  <cp:version/>
  <cp:contentType/>
  <cp:contentStatus/>
</cp:coreProperties>
</file>