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15" yWindow="-60" windowWidth="16755" windowHeight="10830" activeTab="2"/>
  </bookViews>
  <sheets>
    <sheet name="Сентябрь 2019" sheetId="1" r:id="rId1"/>
    <sheet name="II Квартал 2019" sheetId="4" r:id="rId2"/>
    <sheet name="III Квартал 2019" sheetId="5" r:id="rId3"/>
    <sheet name="IV Квартал 2019" sheetId="6" r:id="rId4"/>
    <sheet name="Лист2" sheetId="2" r:id="rId5"/>
    <sheet name="Лист3" sheetId="3" r:id="rId6"/>
  </sheets>
  <calcPr calcId="124519"/>
</workbook>
</file>

<file path=xl/calcChain.xml><?xml version="1.0" encoding="utf-8"?>
<calcChain xmlns="http://schemas.openxmlformats.org/spreadsheetml/2006/main">
  <c r="E30" i="6"/>
  <c r="E29"/>
  <c r="E28"/>
  <c r="E27"/>
  <c r="E26"/>
  <c r="E25"/>
  <c r="E24"/>
  <c r="E23"/>
  <c r="E22"/>
  <c r="E21"/>
  <c r="E20"/>
  <c r="E19"/>
  <c r="E18"/>
  <c r="E17"/>
  <c r="E16"/>
  <c r="E7"/>
  <c r="E6"/>
  <c r="E30" i="5"/>
  <c r="E29"/>
  <c r="E28"/>
  <c r="E27"/>
  <c r="E26"/>
  <c r="E25"/>
  <c r="E24"/>
  <c r="E23"/>
  <c r="E22"/>
  <c r="E21"/>
  <c r="E20"/>
  <c r="E19"/>
  <c r="E18"/>
  <c r="E17"/>
  <c r="E16"/>
  <c r="E7"/>
  <c r="E6"/>
  <c r="E30" i="4"/>
  <c r="E29"/>
  <c r="E28"/>
  <c r="E27"/>
  <c r="E26"/>
  <c r="E25"/>
  <c r="E24"/>
  <c r="E23"/>
  <c r="E22"/>
  <c r="E21"/>
  <c r="E20"/>
  <c r="E19"/>
  <c r="E18"/>
  <c r="E17"/>
  <c r="E16"/>
  <c r="E7"/>
  <c r="E6"/>
  <c r="E20" i="1"/>
  <c r="E19"/>
  <c r="E18"/>
  <c r="E17"/>
  <c r="E16"/>
  <c r="E14"/>
  <c r="E15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<sst xmlns="http://schemas.openxmlformats.org/spreadsheetml/2006/main" count="278" uniqueCount="43">
  <si>
    <t>№ п/п</t>
  </si>
  <si>
    <t>Наименование центра питания</t>
  </si>
  <si>
    <t>Дис. №</t>
  </si>
  <si>
    <t>Мощность  трансформатора и номинальное напряжение обмоток</t>
  </si>
  <si>
    <t>Загрузка трансформаторов в ремонтном и аварийном режиме с учетом выданных ТУ</t>
  </si>
  <si>
    <t>Текущий резерв мощности с учетом  ТУ</t>
  </si>
  <si>
    <t xml:space="preserve">Место расположения центра питания </t>
  </si>
  <si>
    <t>%</t>
  </si>
  <si>
    <t>кВт</t>
  </si>
  <si>
    <t>ГПП-1</t>
  </si>
  <si>
    <t>ГПП-2</t>
  </si>
  <si>
    <t>ГПП-3</t>
  </si>
  <si>
    <t>ЦРП-4</t>
  </si>
  <si>
    <t>ЦРП-5</t>
  </si>
  <si>
    <t>ТП Компрессорная</t>
  </si>
  <si>
    <t>ТП Управления энергоцеха</t>
  </si>
  <si>
    <t>ТП АРМ</t>
  </si>
  <si>
    <t>ТП "Гадельша"</t>
  </si>
  <si>
    <t>Т-1</t>
  </si>
  <si>
    <t>Т-2</t>
  </si>
  <si>
    <t>кВт - кВ/кВ/кВ</t>
  </si>
  <si>
    <t>6300 - 110/6</t>
  </si>
  <si>
    <t>10000 - 110/35/6</t>
  </si>
  <si>
    <t>16000 - 110/6</t>
  </si>
  <si>
    <t>16000 - 115/38,5/6,6</t>
  </si>
  <si>
    <t>6300 - 35/6,3</t>
  </si>
  <si>
    <t>1000 - 6/0,4</t>
  </si>
  <si>
    <t>250 - 6/0,4</t>
  </si>
  <si>
    <t>100 - 10/0,4</t>
  </si>
  <si>
    <t>400 - 10/0,4</t>
  </si>
  <si>
    <t>г. Сибай, Индустриальное ш. 7</t>
  </si>
  <si>
    <t>г. Сибай, Индустриальное ш. 7/4</t>
  </si>
  <si>
    <t>г. Сибай, Горная 4</t>
  </si>
  <si>
    <t>г. Сибай, Индустриальное ш. 37</t>
  </si>
  <si>
    <t>г. Сибай, Зилаирское ш. 11</t>
  </si>
  <si>
    <t>БО "Гадельша"</t>
  </si>
  <si>
    <t>Уровень напряжения 6 кВ</t>
  </si>
  <si>
    <t>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 по уровням напряжения 
Сибайского филиала АО "Учалинский ГОК"  на 30.06.2019 г.</t>
  </si>
  <si>
    <t>Сведения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Сибайского филиала АО "Учалинский ГОК"  30.09.2019 г.</t>
  </si>
  <si>
    <t>Сведения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 
Сибайского филиала АО "Учалинский ГОК"  на 30.09.2019 г.</t>
  </si>
  <si>
    <t>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 по уровням напряжения 
Сибайского филиала АО "Учалинский ГОК"  на 30.09.2019 г.</t>
  </si>
  <si>
    <t>Сведения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 
Сибайского филиала АО "Учалинский ГОК"  на 30.12.2019 г.</t>
  </si>
  <si>
    <t>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 по уровням напряжения 
Сибайского филиала АО "Учалинский ГОК"  на 30.12.2019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</si>
</sst>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5">
    <xf numFmtId="0" fontId="0" fillId="0" borderId="0" xfId="0"/>
    <xf numFmtId="0" fontId="4" fillId="0" borderId="0" xfId="2" applyFont="1" applyFill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 3" xfId="2"/>
    <cellStyle name="Обычный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B6" sqref="B6:B7"/>
    </sheetView>
  </sheetViews>
  <sheetFormatPr defaultRowHeight="15"/>
  <cols>
    <col min="1" max="1" width="7" customWidth="1"/>
    <col min="2" max="2" width="23.85546875" style="13" customWidth="1"/>
    <col min="4" max="4" width="23.140625" customWidth="1"/>
    <col min="5" max="5" width="23.7109375" customWidth="1"/>
    <col min="6" max="6" width="16" customWidth="1"/>
    <col min="7" max="7" width="23.28515625" customWidth="1"/>
  </cols>
  <sheetData>
    <row r="1" spans="1:7" ht="43.5" customHeight="1">
      <c r="A1" s="28" t="s">
        <v>38</v>
      </c>
      <c r="B1" s="28"/>
      <c r="C1" s="28"/>
      <c r="D1" s="28"/>
      <c r="E1" s="28"/>
      <c r="F1" s="28"/>
      <c r="G1" s="28"/>
    </row>
    <row r="2" spans="1:7">
      <c r="A2" s="1"/>
      <c r="B2" s="2"/>
      <c r="C2" s="2"/>
      <c r="D2" s="3"/>
      <c r="E2" s="3"/>
      <c r="F2" s="4"/>
      <c r="G2" s="5"/>
    </row>
    <row r="3" spans="1:7" ht="75">
      <c r="A3" s="6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9" t="s">
        <v>5</v>
      </c>
      <c r="G3" s="7" t="s">
        <v>6</v>
      </c>
    </row>
    <row r="4" spans="1:7">
      <c r="A4" s="6"/>
      <c r="B4" s="6"/>
      <c r="C4" s="6"/>
      <c r="D4" s="6" t="s">
        <v>20</v>
      </c>
      <c r="E4" s="6" t="s">
        <v>7</v>
      </c>
      <c r="F4" s="10" t="s">
        <v>8</v>
      </c>
      <c r="G4" s="6"/>
    </row>
    <row r="5" spans="1:7">
      <c r="A5" s="6">
        <v>1</v>
      </c>
      <c r="B5" s="6">
        <v>2</v>
      </c>
      <c r="C5" s="6">
        <v>3</v>
      </c>
      <c r="D5" s="6">
        <v>4</v>
      </c>
      <c r="E5" s="6">
        <v>5</v>
      </c>
      <c r="F5" s="10">
        <v>6</v>
      </c>
      <c r="G5" s="6">
        <v>7</v>
      </c>
    </row>
    <row r="6" spans="1:7">
      <c r="A6" s="11">
        <v>1</v>
      </c>
      <c r="B6" s="29" t="s">
        <v>9</v>
      </c>
      <c r="C6" t="s">
        <v>18</v>
      </c>
      <c r="D6" s="15" t="s">
        <v>21</v>
      </c>
      <c r="E6" s="16">
        <f>4/6.3*100</f>
        <v>63.492063492063487</v>
      </c>
      <c r="F6" s="15">
        <v>2000</v>
      </c>
      <c r="G6" s="26" t="s">
        <v>31</v>
      </c>
    </row>
    <row r="7" spans="1:7">
      <c r="A7" s="11">
        <v>2</v>
      </c>
      <c r="B7" s="25"/>
      <c r="C7" t="s">
        <v>19</v>
      </c>
      <c r="D7" s="15" t="s">
        <v>22</v>
      </c>
      <c r="E7" s="16">
        <f>6/16*100</f>
        <v>37.5</v>
      </c>
      <c r="F7" s="15">
        <v>4000</v>
      </c>
      <c r="G7" s="27"/>
    </row>
    <row r="8" spans="1:7" ht="15" customHeight="1">
      <c r="A8" s="11">
        <v>3</v>
      </c>
      <c r="B8" s="25" t="s">
        <v>10</v>
      </c>
      <c r="C8" t="s">
        <v>18</v>
      </c>
      <c r="D8" s="15" t="s">
        <v>23</v>
      </c>
      <c r="E8" s="16">
        <f>4/10*100</f>
        <v>40</v>
      </c>
      <c r="F8" s="15">
        <v>4000</v>
      </c>
      <c r="G8" s="26" t="s">
        <v>31</v>
      </c>
    </row>
    <row r="9" spans="1:7">
      <c r="A9" s="11">
        <v>4</v>
      </c>
      <c r="B9" s="25"/>
      <c r="C9" t="s">
        <v>19</v>
      </c>
      <c r="D9" s="15" t="s">
        <v>23</v>
      </c>
      <c r="E9" s="16">
        <f t="shared" ref="E9" si="0">4/10*100</f>
        <v>40</v>
      </c>
      <c r="F9" s="15">
        <v>4000</v>
      </c>
      <c r="G9" s="27"/>
    </row>
    <row r="10" spans="1:7">
      <c r="A10" s="11">
        <v>5</v>
      </c>
      <c r="B10" s="25" t="s">
        <v>11</v>
      </c>
      <c r="C10" t="s">
        <v>18</v>
      </c>
      <c r="D10" s="15" t="s">
        <v>24</v>
      </c>
      <c r="E10" s="16">
        <f>7.5/16*100</f>
        <v>46.875</v>
      </c>
      <c r="F10" s="15">
        <v>5000</v>
      </c>
      <c r="G10" s="26" t="s">
        <v>32</v>
      </c>
    </row>
    <row r="11" spans="1:7">
      <c r="A11" s="11">
        <v>6</v>
      </c>
      <c r="B11" s="25"/>
      <c r="C11" t="s">
        <v>19</v>
      </c>
      <c r="D11" s="15" t="s">
        <v>24</v>
      </c>
      <c r="E11" s="16">
        <f t="shared" ref="E11" si="1">7.5/16*100</f>
        <v>46.875</v>
      </c>
      <c r="F11" s="15">
        <v>5000</v>
      </c>
      <c r="G11" s="27"/>
    </row>
    <row r="12" spans="1:7">
      <c r="A12" s="11">
        <v>7</v>
      </c>
      <c r="B12" s="25" t="s">
        <v>12</v>
      </c>
      <c r="C12" t="s">
        <v>18</v>
      </c>
      <c r="D12" s="15" t="s">
        <v>25</v>
      </c>
      <c r="E12" s="16">
        <f>1.5/6.3*100</f>
        <v>23.80952380952381</v>
      </c>
      <c r="F12" s="15">
        <v>1000</v>
      </c>
      <c r="G12" s="26" t="s">
        <v>32</v>
      </c>
    </row>
    <row r="13" spans="1:7">
      <c r="A13" s="11">
        <v>8</v>
      </c>
      <c r="B13" s="25"/>
      <c r="C13" t="s">
        <v>19</v>
      </c>
      <c r="D13" s="15" t="s">
        <v>25</v>
      </c>
      <c r="E13" s="16">
        <f t="shared" ref="E13" si="2">1.5/6.3*100</f>
        <v>23.80952380952381</v>
      </c>
      <c r="F13" s="15">
        <v>1000</v>
      </c>
      <c r="G13" s="27"/>
    </row>
    <row r="14" spans="1:7">
      <c r="A14" s="11">
        <v>9</v>
      </c>
      <c r="B14" s="25" t="s">
        <v>13</v>
      </c>
      <c r="C14" t="s">
        <v>18</v>
      </c>
      <c r="D14" s="15" t="s">
        <v>25</v>
      </c>
      <c r="E14" s="16">
        <f>2/6.3*100</f>
        <v>31.746031746031743</v>
      </c>
      <c r="F14" s="15">
        <v>1500</v>
      </c>
      <c r="G14" s="26" t="s">
        <v>33</v>
      </c>
    </row>
    <row r="15" spans="1:7">
      <c r="A15" s="11">
        <v>10</v>
      </c>
      <c r="B15" s="25"/>
      <c r="C15" t="s">
        <v>19</v>
      </c>
      <c r="D15" s="15" t="s">
        <v>25</v>
      </c>
      <c r="E15" s="16">
        <f t="shared" ref="E15" si="3">2/6.3*100</f>
        <v>31.746031746031743</v>
      </c>
      <c r="F15" s="15">
        <v>1500</v>
      </c>
      <c r="G15" s="27"/>
    </row>
    <row r="16" spans="1:7" ht="15" customHeight="1">
      <c r="A16" s="11">
        <v>11</v>
      </c>
      <c r="B16" s="25" t="s">
        <v>14</v>
      </c>
      <c r="C16" t="s">
        <v>18</v>
      </c>
      <c r="D16" s="15" t="s">
        <v>26</v>
      </c>
      <c r="E16" s="16">
        <f>0.2/1*100</f>
        <v>20</v>
      </c>
      <c r="F16" s="15"/>
      <c r="G16" s="26" t="s">
        <v>31</v>
      </c>
    </row>
    <row r="17" spans="1:7">
      <c r="A17" s="11">
        <v>12</v>
      </c>
      <c r="B17" s="25"/>
      <c r="C17" t="s">
        <v>19</v>
      </c>
      <c r="D17" s="15" t="s">
        <v>26</v>
      </c>
      <c r="E17" s="16">
        <f t="shared" ref="E17" si="4">0.2/1*100</f>
        <v>20</v>
      </c>
      <c r="F17" s="15"/>
      <c r="G17" s="27"/>
    </row>
    <row r="18" spans="1:7" ht="30">
      <c r="A18" s="11">
        <v>13</v>
      </c>
      <c r="B18" s="14" t="s">
        <v>15</v>
      </c>
      <c r="D18" s="15" t="s">
        <v>27</v>
      </c>
      <c r="E18" s="16">
        <f>0.2/0.25*100</f>
        <v>80</v>
      </c>
      <c r="F18" s="15"/>
      <c r="G18" s="12" t="s">
        <v>30</v>
      </c>
    </row>
    <row r="19" spans="1:7" ht="30">
      <c r="A19" s="11">
        <v>14</v>
      </c>
      <c r="B19" s="14" t="s">
        <v>16</v>
      </c>
      <c r="D19" s="15" t="s">
        <v>28</v>
      </c>
      <c r="E19" s="16">
        <f>80/100*100</f>
        <v>80</v>
      </c>
      <c r="F19" s="15"/>
      <c r="G19" s="12" t="s">
        <v>34</v>
      </c>
    </row>
    <row r="20" spans="1:7">
      <c r="A20" s="11">
        <v>15</v>
      </c>
      <c r="B20" s="14" t="s">
        <v>17</v>
      </c>
      <c r="D20" s="15" t="s">
        <v>29</v>
      </c>
      <c r="E20" s="16">
        <f>120/400*100</f>
        <v>30</v>
      </c>
      <c r="F20" s="15"/>
      <c r="G20" s="12" t="s">
        <v>35</v>
      </c>
    </row>
  </sheetData>
  <mergeCells count="13">
    <mergeCell ref="A1:G1"/>
    <mergeCell ref="B6:B7"/>
    <mergeCell ref="B8:B9"/>
    <mergeCell ref="B10:B11"/>
    <mergeCell ref="B12:B13"/>
    <mergeCell ref="B16:B17"/>
    <mergeCell ref="G6:G7"/>
    <mergeCell ref="G8:G9"/>
    <mergeCell ref="G10:G11"/>
    <mergeCell ref="G12:G13"/>
    <mergeCell ref="G14:G15"/>
    <mergeCell ref="G16:G17"/>
    <mergeCell ref="B14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A2" sqref="A2"/>
    </sheetView>
  </sheetViews>
  <sheetFormatPr defaultRowHeight="15"/>
  <cols>
    <col min="1" max="1" width="7" customWidth="1"/>
    <col min="2" max="2" width="23.85546875" style="13" customWidth="1"/>
    <col min="4" max="4" width="23.140625" customWidth="1"/>
    <col min="5" max="5" width="23.7109375" customWidth="1"/>
    <col min="6" max="6" width="16" customWidth="1"/>
    <col min="7" max="7" width="23.28515625" customWidth="1"/>
  </cols>
  <sheetData>
    <row r="1" spans="1:7" ht="43.5" customHeight="1">
      <c r="A1" s="28" t="s">
        <v>39</v>
      </c>
      <c r="B1" s="28"/>
      <c r="C1" s="28"/>
      <c r="D1" s="28"/>
      <c r="E1" s="28"/>
      <c r="F1" s="28"/>
      <c r="G1" s="28"/>
    </row>
    <row r="2" spans="1:7">
      <c r="A2" s="1"/>
      <c r="B2" s="2"/>
      <c r="C2" s="2"/>
      <c r="D2" s="3"/>
      <c r="E2" s="3"/>
      <c r="F2" s="4"/>
      <c r="G2" s="5"/>
    </row>
    <row r="3" spans="1:7" ht="75">
      <c r="A3" s="6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9" t="s">
        <v>5</v>
      </c>
      <c r="G3" s="7" t="s">
        <v>6</v>
      </c>
    </row>
    <row r="4" spans="1:7">
      <c r="A4" s="6"/>
      <c r="B4" s="6"/>
      <c r="C4" s="6"/>
      <c r="D4" s="6" t="s">
        <v>20</v>
      </c>
      <c r="E4" s="6" t="s">
        <v>7</v>
      </c>
      <c r="F4" s="10" t="s">
        <v>8</v>
      </c>
      <c r="G4" s="6"/>
    </row>
    <row r="5" spans="1:7">
      <c r="A5" s="6">
        <v>1</v>
      </c>
      <c r="B5" s="6">
        <v>2</v>
      </c>
      <c r="C5" s="6">
        <v>3</v>
      </c>
      <c r="D5" s="6">
        <v>4</v>
      </c>
      <c r="E5" s="6">
        <v>5</v>
      </c>
      <c r="F5" s="10">
        <v>6</v>
      </c>
      <c r="G5" s="6">
        <v>7</v>
      </c>
    </row>
    <row r="6" spans="1:7">
      <c r="A6" s="11">
        <v>5</v>
      </c>
      <c r="B6" s="25" t="s">
        <v>11</v>
      </c>
      <c r="C6" t="s">
        <v>18</v>
      </c>
      <c r="D6" s="15" t="s">
        <v>24</v>
      </c>
      <c r="E6" s="16">
        <f>7.5/16*100</f>
        <v>46.875</v>
      </c>
      <c r="F6" s="15">
        <v>5000</v>
      </c>
      <c r="G6" s="26" t="s">
        <v>32</v>
      </c>
    </row>
    <row r="7" spans="1:7">
      <c r="A7" s="11">
        <v>6</v>
      </c>
      <c r="B7" s="25"/>
      <c r="C7" t="s">
        <v>19</v>
      </c>
      <c r="D7" s="15" t="s">
        <v>24</v>
      </c>
      <c r="E7" s="16">
        <f t="shared" ref="E7" si="0">7.5/16*100</f>
        <v>46.875</v>
      </c>
      <c r="F7" s="15">
        <v>5000</v>
      </c>
      <c r="G7" s="27"/>
    </row>
    <row r="10" spans="1:7" ht="48.75" customHeight="1">
      <c r="A10" s="28" t="s">
        <v>37</v>
      </c>
      <c r="B10" s="28"/>
      <c r="C10" s="28"/>
      <c r="D10" s="28"/>
      <c r="E10" s="28"/>
      <c r="F10" s="28"/>
      <c r="G10" s="28"/>
    </row>
    <row r="12" spans="1:7" ht="75">
      <c r="A12" s="6" t="s">
        <v>0</v>
      </c>
      <c r="B12" s="7" t="s">
        <v>1</v>
      </c>
      <c r="C12" s="8" t="s">
        <v>2</v>
      </c>
      <c r="D12" s="7" t="s">
        <v>3</v>
      </c>
      <c r="E12" s="7" t="s">
        <v>4</v>
      </c>
      <c r="F12" s="9" t="s">
        <v>5</v>
      </c>
      <c r="G12" s="7" t="s">
        <v>6</v>
      </c>
    </row>
    <row r="13" spans="1:7">
      <c r="A13" s="6"/>
      <c r="B13" s="6"/>
      <c r="C13" s="6"/>
      <c r="D13" s="6" t="s">
        <v>20</v>
      </c>
      <c r="E13" s="6" t="s">
        <v>7</v>
      </c>
      <c r="F13" s="10" t="s">
        <v>8</v>
      </c>
      <c r="G13" s="6"/>
    </row>
    <row r="14" spans="1:7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10">
        <v>6</v>
      </c>
      <c r="G14" s="6">
        <v>7</v>
      </c>
    </row>
    <row r="15" spans="1:7">
      <c r="A15" s="32" t="s">
        <v>36</v>
      </c>
      <c r="B15" s="33"/>
      <c r="C15" s="33"/>
      <c r="D15" s="33"/>
      <c r="E15" s="33"/>
      <c r="F15" s="33"/>
      <c r="G15" s="34"/>
    </row>
    <row r="16" spans="1:7">
      <c r="A16" s="17">
        <v>1</v>
      </c>
      <c r="B16" s="30" t="s">
        <v>9</v>
      </c>
      <c r="C16" s="18" t="s">
        <v>18</v>
      </c>
      <c r="D16" s="19" t="s">
        <v>21</v>
      </c>
      <c r="E16" s="20">
        <f>4/6.3*100</f>
        <v>63.492063492063487</v>
      </c>
      <c r="F16" s="19">
        <v>2000</v>
      </c>
      <c r="G16" s="31" t="s">
        <v>31</v>
      </c>
    </row>
    <row r="17" spans="1:7">
      <c r="A17" s="17">
        <v>2</v>
      </c>
      <c r="B17" s="30"/>
      <c r="C17" s="18" t="s">
        <v>19</v>
      </c>
      <c r="D17" s="19" t="s">
        <v>22</v>
      </c>
      <c r="E17" s="20">
        <f>6/16*100</f>
        <v>37.5</v>
      </c>
      <c r="F17" s="19">
        <v>4000</v>
      </c>
      <c r="G17" s="31"/>
    </row>
    <row r="18" spans="1:7">
      <c r="A18" s="17">
        <v>3</v>
      </c>
      <c r="B18" s="30" t="s">
        <v>10</v>
      </c>
      <c r="C18" s="18" t="s">
        <v>18</v>
      </c>
      <c r="D18" s="19" t="s">
        <v>23</v>
      </c>
      <c r="E18" s="20">
        <f>4/10*100</f>
        <v>40</v>
      </c>
      <c r="F18" s="19">
        <v>4000</v>
      </c>
      <c r="G18" s="31" t="s">
        <v>31</v>
      </c>
    </row>
    <row r="19" spans="1:7">
      <c r="A19" s="17">
        <v>4</v>
      </c>
      <c r="B19" s="30"/>
      <c r="C19" s="18" t="s">
        <v>19</v>
      </c>
      <c r="D19" s="19" t="s">
        <v>23</v>
      </c>
      <c r="E19" s="20">
        <f t="shared" ref="E19" si="1">4/10*100</f>
        <v>40</v>
      </c>
      <c r="F19" s="19">
        <v>4000</v>
      </c>
      <c r="G19" s="31"/>
    </row>
    <row r="20" spans="1:7">
      <c r="A20" s="17">
        <v>5</v>
      </c>
      <c r="B20" s="30" t="s">
        <v>11</v>
      </c>
      <c r="C20" s="18" t="s">
        <v>18</v>
      </c>
      <c r="D20" s="19" t="s">
        <v>24</v>
      </c>
      <c r="E20" s="20">
        <f>7.5/16*100</f>
        <v>46.875</v>
      </c>
      <c r="F20" s="19">
        <v>5000</v>
      </c>
      <c r="G20" s="31" t="s">
        <v>32</v>
      </c>
    </row>
    <row r="21" spans="1:7">
      <c r="A21" s="17">
        <v>6</v>
      </c>
      <c r="B21" s="30"/>
      <c r="C21" s="18" t="s">
        <v>19</v>
      </c>
      <c r="D21" s="19" t="s">
        <v>24</v>
      </c>
      <c r="E21" s="20">
        <f t="shared" ref="E21" si="2">7.5/16*100</f>
        <v>46.875</v>
      </c>
      <c r="F21" s="19">
        <v>5000</v>
      </c>
      <c r="G21" s="31"/>
    </row>
    <row r="22" spans="1:7">
      <c r="A22" s="17">
        <v>7</v>
      </c>
      <c r="B22" s="30" t="s">
        <v>12</v>
      </c>
      <c r="C22" s="18" t="s">
        <v>18</v>
      </c>
      <c r="D22" s="19" t="s">
        <v>25</v>
      </c>
      <c r="E22" s="20">
        <f>1.5/6.3*100</f>
        <v>23.80952380952381</v>
      </c>
      <c r="F22" s="19">
        <v>1000</v>
      </c>
      <c r="G22" s="31" t="s">
        <v>32</v>
      </c>
    </row>
    <row r="23" spans="1:7">
      <c r="A23" s="17">
        <v>8</v>
      </c>
      <c r="B23" s="30"/>
      <c r="C23" s="18" t="s">
        <v>19</v>
      </c>
      <c r="D23" s="19" t="s">
        <v>25</v>
      </c>
      <c r="E23" s="20">
        <f t="shared" ref="E23" si="3">1.5/6.3*100</f>
        <v>23.80952380952381</v>
      </c>
      <c r="F23" s="19">
        <v>1000</v>
      </c>
      <c r="G23" s="31"/>
    </row>
    <row r="24" spans="1:7">
      <c r="A24" s="17">
        <v>9</v>
      </c>
      <c r="B24" s="30" t="s">
        <v>13</v>
      </c>
      <c r="C24" s="18" t="s">
        <v>18</v>
      </c>
      <c r="D24" s="19" t="s">
        <v>25</v>
      </c>
      <c r="E24" s="20">
        <f>2/6.3*100</f>
        <v>31.746031746031743</v>
      </c>
      <c r="F24" s="19">
        <v>1500</v>
      </c>
      <c r="G24" s="31" t="s">
        <v>33</v>
      </c>
    </row>
    <row r="25" spans="1:7">
      <c r="A25" s="17">
        <v>10</v>
      </c>
      <c r="B25" s="30"/>
      <c r="C25" s="18" t="s">
        <v>19</v>
      </c>
      <c r="D25" s="19" t="s">
        <v>25</v>
      </c>
      <c r="E25" s="20">
        <f t="shared" ref="E25" si="4">2/6.3*100</f>
        <v>31.746031746031743</v>
      </c>
      <c r="F25" s="19">
        <v>1500</v>
      </c>
      <c r="G25" s="31"/>
    </row>
    <row r="26" spans="1:7">
      <c r="A26" s="17">
        <v>11</v>
      </c>
      <c r="B26" s="30" t="s">
        <v>14</v>
      </c>
      <c r="C26" s="18" t="s">
        <v>18</v>
      </c>
      <c r="D26" s="19" t="s">
        <v>26</v>
      </c>
      <c r="E26" s="20">
        <f>0.2/1*100</f>
        <v>20</v>
      </c>
      <c r="F26" s="19"/>
      <c r="G26" s="31" t="s">
        <v>31</v>
      </c>
    </row>
    <row r="27" spans="1:7">
      <c r="A27" s="17">
        <v>12</v>
      </c>
      <c r="B27" s="30"/>
      <c r="C27" s="18" t="s">
        <v>19</v>
      </c>
      <c r="D27" s="19" t="s">
        <v>26</v>
      </c>
      <c r="E27" s="20">
        <f t="shared" ref="E27" si="5">0.2/1*100</f>
        <v>20</v>
      </c>
      <c r="F27" s="19"/>
      <c r="G27" s="31"/>
    </row>
    <row r="28" spans="1:7" ht="30">
      <c r="A28" s="17">
        <v>13</v>
      </c>
      <c r="B28" s="21" t="s">
        <v>15</v>
      </c>
      <c r="C28" s="18"/>
      <c r="D28" s="19" t="s">
        <v>27</v>
      </c>
      <c r="E28" s="20">
        <f>0.2/0.25*100</f>
        <v>80</v>
      </c>
      <c r="F28" s="19"/>
      <c r="G28" s="22" t="s">
        <v>30</v>
      </c>
    </row>
    <row r="29" spans="1:7" ht="30">
      <c r="A29" s="17">
        <v>14</v>
      </c>
      <c r="B29" s="21" t="s">
        <v>16</v>
      </c>
      <c r="C29" s="18"/>
      <c r="D29" s="19" t="s">
        <v>28</v>
      </c>
      <c r="E29" s="20">
        <f>80/100*100</f>
        <v>80</v>
      </c>
      <c r="F29" s="19"/>
      <c r="G29" s="22" t="s">
        <v>34</v>
      </c>
    </row>
    <row r="30" spans="1:7">
      <c r="A30" s="17">
        <v>15</v>
      </c>
      <c r="B30" s="21" t="s">
        <v>17</v>
      </c>
      <c r="C30" s="18"/>
      <c r="D30" s="19" t="s">
        <v>29</v>
      </c>
      <c r="E30" s="20">
        <f>120/400*100</f>
        <v>30</v>
      </c>
      <c r="F30" s="19"/>
      <c r="G30" s="22" t="s">
        <v>35</v>
      </c>
    </row>
  </sheetData>
  <mergeCells count="17">
    <mergeCell ref="A1:G1"/>
    <mergeCell ref="B6:B7"/>
    <mergeCell ref="G6:G7"/>
    <mergeCell ref="A10:G10"/>
    <mergeCell ref="A15:G15"/>
    <mergeCell ref="B26:B27"/>
    <mergeCell ref="G26:G27"/>
    <mergeCell ref="B16:B17"/>
    <mergeCell ref="G16:G17"/>
    <mergeCell ref="B18:B19"/>
    <mergeCell ref="G18:G19"/>
    <mergeCell ref="B20:B21"/>
    <mergeCell ref="G20:G21"/>
    <mergeCell ref="B22:B23"/>
    <mergeCell ref="G22:G23"/>
    <mergeCell ref="B24:B25"/>
    <mergeCell ref="G24:G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L22" sqref="L22"/>
    </sheetView>
  </sheetViews>
  <sheetFormatPr defaultRowHeight="15"/>
  <cols>
    <col min="1" max="1" width="7" customWidth="1"/>
    <col min="2" max="2" width="23.85546875" style="13" customWidth="1"/>
    <col min="4" max="4" width="23.140625" customWidth="1"/>
    <col min="5" max="5" width="23.7109375" customWidth="1"/>
    <col min="6" max="6" width="16" customWidth="1"/>
    <col min="7" max="7" width="23.28515625" customWidth="1"/>
  </cols>
  <sheetData>
    <row r="1" spans="1:7" ht="43.5" customHeight="1">
      <c r="A1" s="28" t="s">
        <v>39</v>
      </c>
      <c r="B1" s="28"/>
      <c r="C1" s="28"/>
      <c r="D1" s="28"/>
      <c r="E1" s="28"/>
      <c r="F1" s="28"/>
      <c r="G1" s="28"/>
    </row>
    <row r="2" spans="1:7">
      <c r="A2" s="1"/>
      <c r="B2" s="2"/>
      <c r="C2" s="2"/>
      <c r="D2" s="3"/>
      <c r="E2" s="3"/>
      <c r="F2" s="4"/>
      <c r="G2" s="5"/>
    </row>
    <row r="3" spans="1:7" ht="75">
      <c r="A3" s="6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9" t="s">
        <v>5</v>
      </c>
      <c r="G3" s="7" t="s">
        <v>6</v>
      </c>
    </row>
    <row r="4" spans="1:7">
      <c r="A4" s="6"/>
      <c r="B4" s="6"/>
      <c r="C4" s="6"/>
      <c r="D4" s="6" t="s">
        <v>20</v>
      </c>
      <c r="E4" s="6" t="s">
        <v>7</v>
      </c>
      <c r="F4" s="10" t="s">
        <v>8</v>
      </c>
      <c r="G4" s="6"/>
    </row>
    <row r="5" spans="1:7">
      <c r="A5" s="6">
        <v>1</v>
      </c>
      <c r="B5" s="6">
        <v>2</v>
      </c>
      <c r="C5" s="6">
        <v>3</v>
      </c>
      <c r="D5" s="6">
        <v>4</v>
      </c>
      <c r="E5" s="6">
        <v>5</v>
      </c>
      <c r="F5" s="10">
        <v>6</v>
      </c>
      <c r="G5" s="6">
        <v>7</v>
      </c>
    </row>
    <row r="6" spans="1:7">
      <c r="A6" s="11">
        <v>5</v>
      </c>
      <c r="B6" s="25" t="s">
        <v>11</v>
      </c>
      <c r="C6" t="s">
        <v>18</v>
      </c>
      <c r="D6" s="15" t="s">
        <v>24</v>
      </c>
      <c r="E6" s="16">
        <f>7.5/16*100</f>
        <v>46.875</v>
      </c>
      <c r="F6" s="15">
        <v>5000</v>
      </c>
      <c r="G6" s="26" t="s">
        <v>32</v>
      </c>
    </row>
    <row r="7" spans="1:7">
      <c r="A7" s="11">
        <v>6</v>
      </c>
      <c r="B7" s="25"/>
      <c r="C7" t="s">
        <v>19</v>
      </c>
      <c r="D7" s="15" t="s">
        <v>24</v>
      </c>
      <c r="E7" s="16">
        <f t="shared" ref="E7" si="0">7.5/16*100</f>
        <v>46.875</v>
      </c>
      <c r="F7" s="15">
        <v>5000</v>
      </c>
      <c r="G7" s="27"/>
    </row>
    <row r="10" spans="1:7" ht="48.75" customHeight="1">
      <c r="A10" s="28" t="s">
        <v>40</v>
      </c>
      <c r="B10" s="28"/>
      <c r="C10" s="28"/>
      <c r="D10" s="28"/>
      <c r="E10" s="28"/>
      <c r="F10" s="28"/>
      <c r="G10" s="28"/>
    </row>
    <row r="12" spans="1:7" ht="75">
      <c r="A12" s="6" t="s">
        <v>0</v>
      </c>
      <c r="B12" s="7" t="s">
        <v>1</v>
      </c>
      <c r="C12" s="8" t="s">
        <v>2</v>
      </c>
      <c r="D12" s="7" t="s">
        <v>3</v>
      </c>
      <c r="E12" s="7" t="s">
        <v>4</v>
      </c>
      <c r="F12" s="9" t="s">
        <v>5</v>
      </c>
      <c r="G12" s="7" t="s">
        <v>6</v>
      </c>
    </row>
    <row r="13" spans="1:7">
      <c r="A13" s="6"/>
      <c r="B13" s="6"/>
      <c r="C13" s="6"/>
      <c r="D13" s="6" t="s">
        <v>20</v>
      </c>
      <c r="E13" s="6" t="s">
        <v>7</v>
      </c>
      <c r="F13" s="10" t="s">
        <v>8</v>
      </c>
      <c r="G13" s="6"/>
    </row>
    <row r="14" spans="1:7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10">
        <v>6</v>
      </c>
      <c r="G14" s="6">
        <v>7</v>
      </c>
    </row>
    <row r="15" spans="1:7">
      <c r="A15" s="32" t="s">
        <v>36</v>
      </c>
      <c r="B15" s="33"/>
      <c r="C15" s="33"/>
      <c r="D15" s="33"/>
      <c r="E15" s="33"/>
      <c r="F15" s="33"/>
      <c r="G15" s="34"/>
    </row>
    <row r="16" spans="1:7">
      <c r="A16" s="17">
        <v>1</v>
      </c>
      <c r="B16" s="30" t="s">
        <v>9</v>
      </c>
      <c r="C16" s="18" t="s">
        <v>18</v>
      </c>
      <c r="D16" s="19" t="s">
        <v>21</v>
      </c>
      <c r="E16" s="20">
        <f>4/6.3*100</f>
        <v>63.492063492063487</v>
      </c>
      <c r="F16" s="19">
        <v>2000</v>
      </c>
      <c r="G16" s="31" t="s">
        <v>31</v>
      </c>
    </row>
    <row r="17" spans="1:7">
      <c r="A17" s="17">
        <v>2</v>
      </c>
      <c r="B17" s="30"/>
      <c r="C17" s="18" t="s">
        <v>19</v>
      </c>
      <c r="D17" s="19" t="s">
        <v>22</v>
      </c>
      <c r="E17" s="20">
        <f>6/16*100</f>
        <v>37.5</v>
      </c>
      <c r="F17" s="19">
        <v>4000</v>
      </c>
      <c r="G17" s="31"/>
    </row>
    <row r="18" spans="1:7">
      <c r="A18" s="17">
        <v>3</v>
      </c>
      <c r="B18" s="30" t="s">
        <v>10</v>
      </c>
      <c r="C18" s="18" t="s">
        <v>18</v>
      </c>
      <c r="D18" s="19" t="s">
        <v>23</v>
      </c>
      <c r="E18" s="20">
        <f>4/10*100</f>
        <v>40</v>
      </c>
      <c r="F18" s="19">
        <v>4000</v>
      </c>
      <c r="G18" s="31" t="s">
        <v>31</v>
      </c>
    </row>
    <row r="19" spans="1:7">
      <c r="A19" s="17">
        <v>4</v>
      </c>
      <c r="B19" s="30"/>
      <c r="C19" s="18" t="s">
        <v>19</v>
      </c>
      <c r="D19" s="19" t="s">
        <v>23</v>
      </c>
      <c r="E19" s="20">
        <f t="shared" ref="E19" si="1">4/10*100</f>
        <v>40</v>
      </c>
      <c r="F19" s="19">
        <v>4000</v>
      </c>
      <c r="G19" s="31"/>
    </row>
    <row r="20" spans="1:7">
      <c r="A20" s="17">
        <v>5</v>
      </c>
      <c r="B20" s="30" t="s">
        <v>11</v>
      </c>
      <c r="C20" s="18" t="s">
        <v>18</v>
      </c>
      <c r="D20" s="19" t="s">
        <v>24</v>
      </c>
      <c r="E20" s="20">
        <f>7.5/16*100</f>
        <v>46.875</v>
      </c>
      <c r="F20" s="19">
        <v>5000</v>
      </c>
      <c r="G20" s="31" t="s">
        <v>32</v>
      </c>
    </row>
    <row r="21" spans="1:7">
      <c r="A21" s="17">
        <v>6</v>
      </c>
      <c r="B21" s="30"/>
      <c r="C21" s="18" t="s">
        <v>19</v>
      </c>
      <c r="D21" s="19" t="s">
        <v>24</v>
      </c>
      <c r="E21" s="20">
        <f t="shared" ref="E21" si="2">7.5/16*100</f>
        <v>46.875</v>
      </c>
      <c r="F21" s="19">
        <v>5000</v>
      </c>
      <c r="G21" s="31"/>
    </row>
    <row r="22" spans="1:7">
      <c r="A22" s="17">
        <v>7</v>
      </c>
      <c r="B22" s="30" t="s">
        <v>12</v>
      </c>
      <c r="C22" s="18" t="s">
        <v>18</v>
      </c>
      <c r="D22" s="19" t="s">
        <v>25</v>
      </c>
      <c r="E22" s="20">
        <f>1.5/6.3*100</f>
        <v>23.80952380952381</v>
      </c>
      <c r="F22" s="19">
        <v>1000</v>
      </c>
      <c r="G22" s="31" t="s">
        <v>32</v>
      </c>
    </row>
    <row r="23" spans="1:7">
      <c r="A23" s="17">
        <v>8</v>
      </c>
      <c r="B23" s="30"/>
      <c r="C23" s="18" t="s">
        <v>19</v>
      </c>
      <c r="D23" s="19" t="s">
        <v>25</v>
      </c>
      <c r="E23" s="20">
        <f t="shared" ref="E23" si="3">1.5/6.3*100</f>
        <v>23.80952380952381</v>
      </c>
      <c r="F23" s="19">
        <v>1000</v>
      </c>
      <c r="G23" s="31"/>
    </row>
    <row r="24" spans="1:7">
      <c r="A24" s="17">
        <v>9</v>
      </c>
      <c r="B24" s="30" t="s">
        <v>13</v>
      </c>
      <c r="C24" s="18" t="s">
        <v>18</v>
      </c>
      <c r="D24" s="19" t="s">
        <v>25</v>
      </c>
      <c r="E24" s="20">
        <f>2/6.3*100</f>
        <v>31.746031746031743</v>
      </c>
      <c r="F24" s="19">
        <v>1500</v>
      </c>
      <c r="G24" s="31" t="s">
        <v>33</v>
      </c>
    </row>
    <row r="25" spans="1:7">
      <c r="A25" s="17">
        <v>10</v>
      </c>
      <c r="B25" s="30"/>
      <c r="C25" s="18" t="s">
        <v>19</v>
      </c>
      <c r="D25" s="19" t="s">
        <v>25</v>
      </c>
      <c r="E25" s="20">
        <f t="shared" ref="E25" si="4">2/6.3*100</f>
        <v>31.746031746031743</v>
      </c>
      <c r="F25" s="19">
        <v>1500</v>
      </c>
      <c r="G25" s="31"/>
    </row>
    <row r="26" spans="1:7">
      <c r="A26" s="17">
        <v>11</v>
      </c>
      <c r="B26" s="30" t="s">
        <v>14</v>
      </c>
      <c r="C26" s="18" t="s">
        <v>18</v>
      </c>
      <c r="D26" s="19" t="s">
        <v>26</v>
      </c>
      <c r="E26" s="20">
        <f>0.2/1*100</f>
        <v>20</v>
      </c>
      <c r="F26" s="19"/>
      <c r="G26" s="31" t="s">
        <v>31</v>
      </c>
    </row>
    <row r="27" spans="1:7">
      <c r="A27" s="17">
        <v>12</v>
      </c>
      <c r="B27" s="30"/>
      <c r="C27" s="18" t="s">
        <v>19</v>
      </c>
      <c r="D27" s="19" t="s">
        <v>26</v>
      </c>
      <c r="E27" s="20">
        <f t="shared" ref="E27" si="5">0.2/1*100</f>
        <v>20</v>
      </c>
      <c r="F27" s="19"/>
      <c r="G27" s="31"/>
    </row>
    <row r="28" spans="1:7" ht="30">
      <c r="A28" s="17">
        <v>13</v>
      </c>
      <c r="B28" s="21" t="s">
        <v>15</v>
      </c>
      <c r="C28" s="18"/>
      <c r="D28" s="19" t="s">
        <v>27</v>
      </c>
      <c r="E28" s="20">
        <f>0.2/0.25*100</f>
        <v>80</v>
      </c>
      <c r="F28" s="19"/>
      <c r="G28" s="22" t="s">
        <v>30</v>
      </c>
    </row>
    <row r="29" spans="1:7" ht="30">
      <c r="A29" s="17">
        <v>14</v>
      </c>
      <c r="B29" s="21" t="s">
        <v>16</v>
      </c>
      <c r="C29" s="18"/>
      <c r="D29" s="19" t="s">
        <v>28</v>
      </c>
      <c r="E29" s="20">
        <f>80/100*100</f>
        <v>80</v>
      </c>
      <c r="F29" s="19"/>
      <c r="G29" s="22" t="s">
        <v>34</v>
      </c>
    </row>
    <row r="30" spans="1:7">
      <c r="A30" s="17">
        <v>15</v>
      </c>
      <c r="B30" s="21" t="s">
        <v>17</v>
      </c>
      <c r="C30" s="18"/>
      <c r="D30" s="19" t="s">
        <v>29</v>
      </c>
      <c r="E30" s="20">
        <f>120/400*100</f>
        <v>30</v>
      </c>
      <c r="F30" s="19"/>
      <c r="G30" s="22" t="s">
        <v>35</v>
      </c>
    </row>
  </sheetData>
  <mergeCells count="17">
    <mergeCell ref="B24:B25"/>
    <mergeCell ref="G24:G25"/>
    <mergeCell ref="B26:B27"/>
    <mergeCell ref="G26:G27"/>
    <mergeCell ref="B18:B19"/>
    <mergeCell ref="G18:G19"/>
    <mergeCell ref="B20:B21"/>
    <mergeCell ref="G20:G21"/>
    <mergeCell ref="B22:B23"/>
    <mergeCell ref="G22:G23"/>
    <mergeCell ref="B16:B17"/>
    <mergeCell ref="G16:G17"/>
    <mergeCell ref="A1:G1"/>
    <mergeCell ref="B6:B7"/>
    <mergeCell ref="G6:G7"/>
    <mergeCell ref="A10:G10"/>
    <mergeCell ref="A15:G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A10" sqref="A10:G10"/>
    </sheetView>
  </sheetViews>
  <sheetFormatPr defaultRowHeight="15"/>
  <cols>
    <col min="1" max="1" width="7" customWidth="1"/>
    <col min="2" max="2" width="23.85546875" style="13" customWidth="1"/>
    <col min="4" max="4" width="23.140625" customWidth="1"/>
    <col min="5" max="5" width="23.7109375" customWidth="1"/>
    <col min="6" max="6" width="16" customWidth="1"/>
    <col min="7" max="7" width="23.28515625" customWidth="1"/>
  </cols>
  <sheetData>
    <row r="1" spans="1:7" ht="43.5" customHeight="1">
      <c r="A1" s="28" t="s">
        <v>41</v>
      </c>
      <c r="B1" s="28"/>
      <c r="C1" s="28"/>
      <c r="D1" s="28"/>
      <c r="E1" s="28"/>
      <c r="F1" s="28"/>
      <c r="G1" s="28"/>
    </row>
    <row r="2" spans="1:7">
      <c r="A2" s="1"/>
      <c r="B2" s="2"/>
      <c r="C2" s="2"/>
      <c r="D2" s="3"/>
      <c r="E2" s="3"/>
      <c r="F2" s="4"/>
      <c r="G2" s="5"/>
    </row>
    <row r="3" spans="1:7" ht="75">
      <c r="A3" s="6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9" t="s">
        <v>5</v>
      </c>
      <c r="G3" s="7" t="s">
        <v>6</v>
      </c>
    </row>
    <row r="4" spans="1:7">
      <c r="A4" s="6"/>
      <c r="B4" s="6"/>
      <c r="C4" s="6"/>
      <c r="D4" s="6" t="s">
        <v>20</v>
      </c>
      <c r="E4" s="6" t="s">
        <v>7</v>
      </c>
      <c r="F4" s="10" t="s">
        <v>8</v>
      </c>
      <c r="G4" s="6"/>
    </row>
    <row r="5" spans="1:7">
      <c r="A5" s="6">
        <v>1</v>
      </c>
      <c r="B5" s="6">
        <v>2</v>
      </c>
      <c r="C5" s="6">
        <v>3</v>
      </c>
      <c r="D5" s="6">
        <v>4</v>
      </c>
      <c r="E5" s="6">
        <v>5</v>
      </c>
      <c r="F5" s="10">
        <v>6</v>
      </c>
      <c r="G5" s="6">
        <v>7</v>
      </c>
    </row>
    <row r="6" spans="1:7">
      <c r="A6" s="11">
        <v>5</v>
      </c>
      <c r="B6" s="25" t="s">
        <v>11</v>
      </c>
      <c r="C6" t="s">
        <v>18</v>
      </c>
      <c r="D6" s="15" t="s">
        <v>24</v>
      </c>
      <c r="E6" s="16">
        <f>7.5/16*100</f>
        <v>46.875</v>
      </c>
      <c r="F6" s="15">
        <v>5000</v>
      </c>
      <c r="G6" s="26" t="s">
        <v>32</v>
      </c>
    </row>
    <row r="7" spans="1:7">
      <c r="A7" s="11">
        <v>6</v>
      </c>
      <c r="B7" s="25"/>
      <c r="C7" t="s">
        <v>19</v>
      </c>
      <c r="D7" s="15" t="s">
        <v>24</v>
      </c>
      <c r="E7" s="16">
        <f t="shared" ref="E7" si="0">7.5/16*100</f>
        <v>46.875</v>
      </c>
      <c r="F7" s="15">
        <v>5000</v>
      </c>
      <c r="G7" s="27"/>
    </row>
    <row r="10" spans="1:7" ht="48.75" customHeight="1">
      <c r="A10" s="28" t="s">
        <v>42</v>
      </c>
      <c r="B10" s="28"/>
      <c r="C10" s="28"/>
      <c r="D10" s="28"/>
      <c r="E10" s="28"/>
      <c r="F10" s="28"/>
      <c r="G10" s="28"/>
    </row>
    <row r="12" spans="1:7" ht="75">
      <c r="A12" s="6" t="s">
        <v>0</v>
      </c>
      <c r="B12" s="7" t="s">
        <v>1</v>
      </c>
      <c r="C12" s="8" t="s">
        <v>2</v>
      </c>
      <c r="D12" s="7" t="s">
        <v>3</v>
      </c>
      <c r="E12" s="7" t="s">
        <v>4</v>
      </c>
      <c r="F12" s="9" t="s">
        <v>5</v>
      </c>
      <c r="G12" s="7" t="s">
        <v>6</v>
      </c>
    </row>
    <row r="13" spans="1:7">
      <c r="A13" s="6"/>
      <c r="B13" s="6"/>
      <c r="C13" s="6"/>
      <c r="D13" s="6" t="s">
        <v>20</v>
      </c>
      <c r="E13" s="6" t="s">
        <v>7</v>
      </c>
      <c r="F13" s="10" t="s">
        <v>8</v>
      </c>
      <c r="G13" s="6"/>
    </row>
    <row r="14" spans="1:7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10">
        <v>6</v>
      </c>
      <c r="G14" s="6">
        <v>7</v>
      </c>
    </row>
    <row r="15" spans="1:7">
      <c r="A15" s="32" t="s">
        <v>36</v>
      </c>
      <c r="B15" s="33"/>
      <c r="C15" s="33"/>
      <c r="D15" s="33"/>
      <c r="E15" s="33"/>
      <c r="F15" s="33"/>
      <c r="G15" s="34"/>
    </row>
    <row r="16" spans="1:7">
      <c r="A16" s="17">
        <v>1</v>
      </c>
      <c r="B16" s="30" t="s">
        <v>9</v>
      </c>
      <c r="C16" s="18" t="s">
        <v>18</v>
      </c>
      <c r="D16" s="19" t="s">
        <v>21</v>
      </c>
      <c r="E16" s="20">
        <f>4/6.3*100</f>
        <v>63.492063492063487</v>
      </c>
      <c r="F16" s="19">
        <v>2000</v>
      </c>
      <c r="G16" s="31" t="s">
        <v>31</v>
      </c>
    </row>
    <row r="17" spans="1:7">
      <c r="A17" s="17">
        <v>2</v>
      </c>
      <c r="B17" s="30"/>
      <c r="C17" s="18" t="s">
        <v>19</v>
      </c>
      <c r="D17" s="19" t="s">
        <v>22</v>
      </c>
      <c r="E17" s="20">
        <f>6/16*100</f>
        <v>37.5</v>
      </c>
      <c r="F17" s="19">
        <v>4000</v>
      </c>
      <c r="G17" s="31"/>
    </row>
    <row r="18" spans="1:7">
      <c r="A18" s="17">
        <v>3</v>
      </c>
      <c r="B18" s="30" t="s">
        <v>10</v>
      </c>
      <c r="C18" s="18" t="s">
        <v>18</v>
      </c>
      <c r="D18" s="19" t="s">
        <v>23</v>
      </c>
      <c r="E18" s="20">
        <f>4/10*100</f>
        <v>40</v>
      </c>
      <c r="F18" s="19">
        <v>4000</v>
      </c>
      <c r="G18" s="31" t="s">
        <v>31</v>
      </c>
    </row>
    <row r="19" spans="1:7">
      <c r="A19" s="17">
        <v>4</v>
      </c>
      <c r="B19" s="30"/>
      <c r="C19" s="18" t="s">
        <v>19</v>
      </c>
      <c r="D19" s="19" t="s">
        <v>23</v>
      </c>
      <c r="E19" s="20">
        <f t="shared" ref="E19" si="1">4/10*100</f>
        <v>40</v>
      </c>
      <c r="F19" s="19">
        <v>4000</v>
      </c>
      <c r="G19" s="31"/>
    </row>
    <row r="20" spans="1:7">
      <c r="A20" s="17">
        <v>5</v>
      </c>
      <c r="B20" s="30" t="s">
        <v>11</v>
      </c>
      <c r="C20" s="18" t="s">
        <v>18</v>
      </c>
      <c r="D20" s="19" t="s">
        <v>24</v>
      </c>
      <c r="E20" s="20">
        <f>7.5/16*100</f>
        <v>46.875</v>
      </c>
      <c r="F20" s="19">
        <v>5000</v>
      </c>
      <c r="G20" s="31" t="s">
        <v>32</v>
      </c>
    </row>
    <row r="21" spans="1:7">
      <c r="A21" s="17">
        <v>6</v>
      </c>
      <c r="B21" s="30"/>
      <c r="C21" s="18" t="s">
        <v>19</v>
      </c>
      <c r="D21" s="19" t="s">
        <v>24</v>
      </c>
      <c r="E21" s="20">
        <f t="shared" ref="E21" si="2">7.5/16*100</f>
        <v>46.875</v>
      </c>
      <c r="F21" s="19">
        <v>5000</v>
      </c>
      <c r="G21" s="31"/>
    </row>
    <row r="22" spans="1:7">
      <c r="A22" s="17">
        <v>7</v>
      </c>
      <c r="B22" s="30" t="s">
        <v>12</v>
      </c>
      <c r="C22" s="18" t="s">
        <v>18</v>
      </c>
      <c r="D22" s="19" t="s">
        <v>25</v>
      </c>
      <c r="E22" s="20">
        <f>1.5/6.3*100</f>
        <v>23.80952380952381</v>
      </c>
      <c r="F22" s="19">
        <v>1000</v>
      </c>
      <c r="G22" s="31" t="s">
        <v>32</v>
      </c>
    </row>
    <row r="23" spans="1:7">
      <c r="A23" s="17">
        <v>8</v>
      </c>
      <c r="B23" s="30"/>
      <c r="C23" s="18" t="s">
        <v>19</v>
      </c>
      <c r="D23" s="19" t="s">
        <v>25</v>
      </c>
      <c r="E23" s="20">
        <f t="shared" ref="E23" si="3">1.5/6.3*100</f>
        <v>23.80952380952381</v>
      </c>
      <c r="F23" s="19">
        <v>1000</v>
      </c>
      <c r="G23" s="31"/>
    </row>
    <row r="24" spans="1:7">
      <c r="A24" s="17">
        <v>9</v>
      </c>
      <c r="B24" s="30" t="s">
        <v>13</v>
      </c>
      <c r="C24" s="18" t="s">
        <v>18</v>
      </c>
      <c r="D24" s="19" t="s">
        <v>25</v>
      </c>
      <c r="E24" s="20">
        <f>2/6.3*100</f>
        <v>31.746031746031743</v>
      </c>
      <c r="F24" s="19">
        <v>1500</v>
      </c>
      <c r="G24" s="31" t="s">
        <v>33</v>
      </c>
    </row>
    <row r="25" spans="1:7">
      <c r="A25" s="17">
        <v>10</v>
      </c>
      <c r="B25" s="30"/>
      <c r="C25" s="18" t="s">
        <v>19</v>
      </c>
      <c r="D25" s="19" t="s">
        <v>25</v>
      </c>
      <c r="E25" s="20">
        <f t="shared" ref="E25" si="4">2/6.3*100</f>
        <v>31.746031746031743</v>
      </c>
      <c r="F25" s="19">
        <v>1500</v>
      </c>
      <c r="G25" s="31"/>
    </row>
    <row r="26" spans="1:7">
      <c r="A26" s="17">
        <v>11</v>
      </c>
      <c r="B26" s="30" t="s">
        <v>14</v>
      </c>
      <c r="C26" s="18" t="s">
        <v>18</v>
      </c>
      <c r="D26" s="19" t="s">
        <v>26</v>
      </c>
      <c r="E26" s="20">
        <f>0.2/1*100</f>
        <v>20</v>
      </c>
      <c r="F26" s="19"/>
      <c r="G26" s="31" t="s">
        <v>31</v>
      </c>
    </row>
    <row r="27" spans="1:7">
      <c r="A27" s="17">
        <v>12</v>
      </c>
      <c r="B27" s="30"/>
      <c r="C27" s="18" t="s">
        <v>19</v>
      </c>
      <c r="D27" s="19" t="s">
        <v>26</v>
      </c>
      <c r="E27" s="20">
        <f t="shared" ref="E27" si="5">0.2/1*100</f>
        <v>20</v>
      </c>
      <c r="F27" s="19"/>
      <c r="G27" s="31"/>
    </row>
    <row r="28" spans="1:7" ht="30">
      <c r="A28" s="17">
        <v>13</v>
      </c>
      <c r="B28" s="23" t="s">
        <v>15</v>
      </c>
      <c r="C28" s="18"/>
      <c r="D28" s="19" t="s">
        <v>27</v>
      </c>
      <c r="E28" s="20">
        <f>0.2/0.25*100</f>
        <v>80</v>
      </c>
      <c r="F28" s="19"/>
      <c r="G28" s="24" t="s">
        <v>30</v>
      </c>
    </row>
    <row r="29" spans="1:7" ht="30">
      <c r="A29" s="17">
        <v>14</v>
      </c>
      <c r="B29" s="23" t="s">
        <v>16</v>
      </c>
      <c r="C29" s="18"/>
      <c r="D29" s="19" t="s">
        <v>28</v>
      </c>
      <c r="E29" s="20">
        <f>80/100*100</f>
        <v>80</v>
      </c>
      <c r="F29" s="19"/>
      <c r="G29" s="24" t="s">
        <v>34</v>
      </c>
    </row>
    <row r="30" spans="1:7">
      <c r="A30" s="17">
        <v>15</v>
      </c>
      <c r="B30" s="23" t="s">
        <v>17</v>
      </c>
      <c r="C30" s="18"/>
      <c r="D30" s="19" t="s">
        <v>29</v>
      </c>
      <c r="E30" s="20">
        <f>120/400*100</f>
        <v>30</v>
      </c>
      <c r="F30" s="19"/>
      <c r="G30" s="24" t="s">
        <v>35</v>
      </c>
    </row>
  </sheetData>
  <mergeCells count="17">
    <mergeCell ref="B24:B25"/>
    <mergeCell ref="G24:G25"/>
    <mergeCell ref="B26:B27"/>
    <mergeCell ref="G26:G27"/>
    <mergeCell ref="B18:B19"/>
    <mergeCell ref="G18:G19"/>
    <mergeCell ref="B20:B21"/>
    <mergeCell ref="G20:G21"/>
    <mergeCell ref="B22:B23"/>
    <mergeCell ref="G22:G23"/>
    <mergeCell ref="B16:B17"/>
    <mergeCell ref="G16:G17"/>
    <mergeCell ref="A1:G1"/>
    <mergeCell ref="B6:B7"/>
    <mergeCell ref="G6:G7"/>
    <mergeCell ref="A10:G10"/>
    <mergeCell ref="A15:G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Сентябрь 2019</vt:lpstr>
      <vt:lpstr>II Квартал 2019</vt:lpstr>
      <vt:lpstr>III Квартал 2019</vt:lpstr>
      <vt:lpstr>IV Квартал 2019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ensolodkov</dc:creator>
  <cp:lastModifiedBy>ensolodkov</cp:lastModifiedBy>
  <dcterms:created xsi:type="dcterms:W3CDTF">2018-02-27T03:27:52Z</dcterms:created>
  <dcterms:modified xsi:type="dcterms:W3CDTF">2019-10-29T11:37:32Z</dcterms:modified>
</cp:coreProperties>
</file>